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0365" activeTab="0"/>
  </bookViews>
  <sheets>
    <sheet name="3楼" sheetId="1" r:id="rId1"/>
  </sheets>
  <definedNames/>
  <calcPr fullCalcOnLoad="1"/>
</workbook>
</file>

<file path=xl/sharedStrings.xml><?xml version="1.0" encoding="utf-8"?>
<sst xmlns="http://schemas.openxmlformats.org/spreadsheetml/2006/main" count="84" uniqueCount="59">
  <si>
    <t>序号</t>
  </si>
  <si>
    <t>工程名称</t>
  </si>
  <si>
    <t>分项工程及材料名称</t>
  </si>
  <si>
    <t>单位</t>
  </si>
  <si>
    <t>数量</t>
  </si>
  <si>
    <t>单价</t>
  </si>
  <si>
    <t>合价</t>
  </si>
  <si>
    <t>录播教室</t>
  </si>
  <si>
    <t>矿棉吸音板吊顶</t>
  </si>
  <si>
    <t>窗帘合</t>
  </si>
  <si>
    <t>木工板石膏板</t>
  </si>
  <si>
    <t>米</t>
  </si>
  <si>
    <t>窗帘</t>
  </si>
  <si>
    <t>踢脚线</t>
  </si>
  <si>
    <t>PVC成品踢脚线</t>
  </si>
  <si>
    <t>防盗门（原来门更换）</t>
  </si>
  <si>
    <t>套</t>
  </si>
  <si>
    <t>项</t>
  </si>
  <si>
    <t>电路改造人工费</t>
  </si>
  <si>
    <t>工程直接费</t>
  </si>
  <si>
    <t>人工费（前期改造，和后期灯具安装,五孔插座及开关）</t>
  </si>
  <si>
    <t>一</t>
  </si>
  <si>
    <r>
      <t>M</t>
    </r>
    <r>
      <rPr>
        <vertAlign val="superscript"/>
        <sz val="10"/>
        <rFont val="宋体"/>
        <family val="0"/>
      </rPr>
      <t>2</t>
    </r>
  </si>
  <si>
    <t>遮光布高度2．5米（双层窗帘）</t>
  </si>
  <si>
    <t>平方</t>
  </si>
  <si>
    <t>PVC地板</t>
  </si>
  <si>
    <t>窗套（用吸音板处理）</t>
  </si>
  <si>
    <t>吸音板处理</t>
  </si>
  <si>
    <t>扇</t>
  </si>
  <si>
    <t>趟</t>
  </si>
  <si>
    <t>窗户原基础上增加一层，改为双层</t>
  </si>
  <si>
    <t>窗户封堵</t>
  </si>
  <si>
    <t>项</t>
  </si>
  <si>
    <t>三基色录播专用灯-冷光源</t>
  </si>
  <si>
    <t>套</t>
  </si>
  <si>
    <t>配电箱</t>
  </si>
  <si>
    <t>含空调漏电保护（进线到教室由校方负责）</t>
  </si>
  <si>
    <t>二</t>
  </si>
  <si>
    <t>观摩教室</t>
  </si>
  <si>
    <t>单向观察窗 4000MM*1200M</t>
  </si>
  <si>
    <t>普通光源</t>
  </si>
  <si>
    <t>600*600  嵌入式</t>
  </si>
  <si>
    <t>包含垃圾处理、上料搬运等</t>
  </si>
  <si>
    <t>税金</t>
  </si>
  <si>
    <t>总计</t>
  </si>
  <si>
    <t>墙面（木质吸音板及聚酯纤维吸音板装饰）</t>
  </si>
  <si>
    <t>厚度2.0mm以上, 耐磨层厚度：≥1.0mm（含地面自处理）【品牌选择：LG、宝丽龙、阿姆斯壮】</t>
  </si>
  <si>
    <t>塑钢窗【品牌选择：海螺、中财、实德】</t>
  </si>
  <si>
    <t>增加一道门</t>
  </si>
  <si>
    <t>墙面开孔、增加一道隔音门</t>
  </si>
  <si>
    <t>做隔音处理，安全、美观大方。优质钢板，B级锁具【品牌选择：亚亚、盼盼、王力】</t>
  </si>
  <si>
    <t>基成处理及木工板石膏板</t>
  </si>
  <si>
    <t>含切割墙体、窗套、单向玻璃</t>
  </si>
  <si>
    <t>优质冷轧钢板钣金工艺成形，既轻便又耐用，灯体轻薄，同时也降底了灯体的重量，可以很方便的嵌在天花板内。外观上除反光器外全部采用白色喷涂，能与各种颜色的天花板搭配，自然大方！输入电压：220V-50HZ ，色温要选择演播室标准色的3200K/4000K/5600K，功率因数≥95，色温：显色指数D：Ra≥95，尺寸：600*600*80mm，具有CE认证及ROSH认证。
【品牌选择：湖山、大普、DERES】签订合同前需提供厂家针对校方的原厂质保服务承诺及认证证书复印件加盖公章。</t>
  </si>
  <si>
    <t>白色吸音矿棉板【品牌选择：龙牌、阿姆斯壮】</t>
  </si>
  <si>
    <t>含木工板底层，环保E0级木质吸音板+防火聚酯纤维吸音板（9MM厚吸音板）【品牌选择：广州丽声声学、森堡、溶声】签订合同前需提供原厂检验检测报告证书复印件加盖公章。</t>
  </si>
  <si>
    <t>工程名称：徐州开放大学云教室装修预算</t>
  </si>
  <si>
    <t xml:space="preserve">备注：1、以上仅为装潢部分，不含配套的高清互动教室布线。项目实施过程中，中标方主动与设备安装单位协调工程进度和技术要求，服从用户管理。
</t>
  </si>
  <si>
    <t>备注：2、规定品牌的需在罗列的品牌中选择其中一个品牌报价，否者报价无效。未规定品牌的需选用国内外优质产品。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</si>
</sst>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_);\(\$#,##0\)"/>
    <numFmt numFmtId="165" formatCode="\$#,##0_);[Red]\(\$#,##0\)"/>
    <numFmt numFmtId="166" formatCode="\$#,##0.00_);\(\$#,##0.00\)"/>
    <numFmt numFmtId="167" formatCode="\$#,##0.00_);[Red]\(\$#,##0.00\)"/>
    <numFmt numFmtId="168" formatCode="0.00_);[Red]\(0.00\)"/>
    <numFmt numFmtId="169" formatCode="0.00_ "/>
    <numFmt numFmtId="170" formatCode="0.0_ "/>
  </numFmts>
  <fonts count="49">
    <font>
      <sz val="12"/>
      <name val="宋体"/>
      <family val="0"/>
    </font>
    <font>
      <sz val="11"/>
      <color indexed="8"/>
      <name val="宋体"/>
      <family val="0"/>
    </font>
    <font>
      <u val="single"/>
      <sz val="10.2"/>
      <color indexed="12"/>
      <name val="宋体"/>
      <family val="0"/>
    </font>
    <font>
      <u val="single"/>
      <sz val="10.2"/>
      <color indexed="36"/>
      <name val="宋体"/>
      <family val="0"/>
    </font>
    <font>
      <sz val="9"/>
      <name val="宋体"/>
      <family val="0"/>
    </font>
    <font>
      <sz val="10"/>
      <name val="宋体"/>
      <family val="0"/>
    </font>
    <font>
      <b/>
      <sz val="10"/>
      <name val="华文中宋"/>
      <family val="0"/>
    </font>
    <font>
      <sz val="10"/>
      <name val="华文中宋"/>
      <family val="0"/>
    </font>
    <font>
      <vertAlign val="superscript"/>
      <sz val="10"/>
      <name val="宋体"/>
      <family val="0"/>
    </font>
    <font>
      <sz val="10"/>
      <color indexed="8"/>
      <name val="宋体"/>
      <family val="0"/>
    </font>
    <font>
      <b/>
      <sz val="10"/>
      <color indexed="8"/>
      <name val="宋体"/>
      <family val="0"/>
    </font>
    <font>
      <sz val="11"/>
      <color indexed="8"/>
      <name val="Calibri"/>
      <family val="0"/>
    </font>
    <font>
      <sz val="11"/>
      <color indexed="9"/>
      <name val="Calibri"/>
      <family val="0"/>
    </font>
    <font>
      <b/>
      <sz val="18"/>
      <color indexed="54"/>
      <name val="Calibri"/>
      <family val="0"/>
    </font>
    <font>
      <b/>
      <sz val="15"/>
      <color indexed="54"/>
      <name val="Calibri"/>
      <family val="0"/>
    </font>
    <font>
      <b/>
      <sz val="13"/>
      <color indexed="54"/>
      <name val="Calibri"/>
      <family val="0"/>
    </font>
    <font>
      <b/>
      <sz val="11"/>
      <color indexed="54"/>
      <name val="Calibri"/>
      <family val="0"/>
    </font>
    <font>
      <sz val="11"/>
      <color indexed="20"/>
      <name val="Calibri"/>
      <family val="0"/>
    </font>
    <font>
      <sz val="11"/>
      <color indexed="17"/>
      <name val="Calibri"/>
      <family val="0"/>
    </font>
    <font>
      <b/>
      <sz val="11"/>
      <color indexed="8"/>
      <name val="Calibri"/>
      <family val="0"/>
    </font>
    <font>
      <b/>
      <sz val="11"/>
      <color indexed="52"/>
      <name val="Calibri"/>
      <family val="0"/>
    </font>
    <font>
      <b/>
      <sz val="11"/>
      <color indexed="9"/>
      <name val="Calibri"/>
      <family val="0"/>
    </font>
    <font>
      <i/>
      <sz val="11"/>
      <color indexed="23"/>
      <name val="Calibri"/>
      <family val="0"/>
    </font>
    <font>
      <sz val="11"/>
      <color indexed="10"/>
      <name val="Calibri"/>
      <family val="0"/>
    </font>
    <font>
      <sz val="11"/>
      <color indexed="52"/>
      <name val="Calibri"/>
      <family val="0"/>
    </font>
    <font>
      <sz val="11"/>
      <color indexed="60"/>
      <name val="Calibri"/>
      <family val="0"/>
    </font>
    <font>
      <b/>
      <sz val="11"/>
      <color indexed="63"/>
      <name val="Calibri"/>
      <family val="0"/>
    </font>
    <font>
      <sz val="11"/>
      <color indexed="62"/>
      <name val="Calibri"/>
      <family val="0"/>
    </font>
    <font>
      <sz val="12"/>
      <color indexed="8"/>
      <name val="Calibri"/>
      <family val="0"/>
    </font>
    <font>
      <sz val="10"/>
      <name val="Calibri"/>
      <family val="0"/>
    </font>
    <font>
      <b/>
      <sz val="10"/>
      <name val="Calibri"/>
      <family val="0"/>
    </font>
    <font>
      <b/>
      <sz val="14"/>
      <name val="华文中宋"/>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2"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3" fillId="0" borderId="0" applyNumberFormat="0" applyFill="0" applyBorder="0" applyAlignment="0" applyProtection="0"/>
    <xf numFmtId="0" fontId="28" fillId="32" borderId="8" applyNumberFormat="0" applyFont="0" applyAlignment="0" applyProtection="0"/>
  </cellStyleXfs>
  <cellXfs count="29">
    <xf numFmtId="0" fontId="0" fillId="0" borderId="0" xfId="0" applyAlignment="1">
      <alignment vertical="center"/>
    </xf>
    <xf numFmtId="0" fontId="5" fillId="0" borderId="0"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left" vertical="center"/>
    </xf>
    <xf numFmtId="0" fontId="7" fillId="0" borderId="9" xfId="0" applyFont="1" applyBorder="1" applyAlignment="1">
      <alignment horizontal="center" vertical="center"/>
    </xf>
    <xf numFmtId="0" fontId="5" fillId="0" borderId="0" xfId="0" applyFont="1" applyAlignment="1">
      <alignment vertical="center"/>
    </xf>
    <xf numFmtId="0" fontId="5" fillId="0" borderId="9" xfId="0" applyFont="1" applyBorder="1" applyAlignment="1">
      <alignment horizontal="center" vertical="center"/>
    </xf>
    <xf numFmtId="0" fontId="29" fillId="0" borderId="9" xfId="0" applyFont="1" applyBorder="1" applyAlignment="1">
      <alignment horizontal="center" vertical="center"/>
    </xf>
    <xf numFmtId="170" fontId="29" fillId="0" borderId="9" xfId="0" applyNumberFormat="1" applyFont="1" applyBorder="1" applyAlignment="1">
      <alignment horizontal="center" vertical="center"/>
    </xf>
    <xf numFmtId="0" fontId="9" fillId="0" borderId="0" xfId="0" applyFont="1" applyAlignment="1">
      <alignment vertical="center"/>
    </xf>
    <xf numFmtId="0" fontId="30" fillId="0" borderId="9" xfId="0" applyFont="1" applyBorder="1" applyAlignment="1">
      <alignment horizontal="left" vertical="center"/>
    </xf>
    <xf numFmtId="0" fontId="10"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9" xfId="0" applyFont="1" applyBorder="1" applyAlignment="1">
      <alignment horizontal="center" vertical="center" wrapText="1"/>
    </xf>
    <xf numFmtId="0" fontId="7" fillId="0" borderId="9" xfId="0" applyFont="1" applyBorder="1" applyAlignment="1">
      <alignment horizontal="left" vertical="center" wrapText="1"/>
    </xf>
    <xf numFmtId="0" fontId="30" fillId="0" borderId="9" xfId="0" applyFont="1" applyBorder="1" applyAlignment="1">
      <alignment horizontal="left" vertical="center" wrapText="1"/>
    </xf>
    <xf numFmtId="0" fontId="5" fillId="0" borderId="0" xfId="0" applyFont="1" applyAlignment="1">
      <alignment horizontal="left" vertical="center" wrapText="1"/>
    </xf>
    <xf numFmtId="0" fontId="29" fillId="0" borderId="9" xfId="0" applyFont="1" applyBorder="1" applyAlignment="1">
      <alignment horizontal="left" vertical="center"/>
    </xf>
    <xf numFmtId="0" fontId="29" fillId="0" borderId="9" xfId="0" applyFont="1" applyBorder="1" applyAlignment="1">
      <alignment horizontal="left" vertical="center" wrapText="1"/>
    </xf>
    <xf numFmtId="0" fontId="5" fillId="0" borderId="9" xfId="0" applyFont="1" applyBorder="1" applyAlignment="1">
      <alignment horizontal="left" vertical="center"/>
    </xf>
    <xf numFmtId="168" fontId="30" fillId="0" borderId="10" xfId="0" applyNumberFormat="1" applyFont="1" applyBorder="1" applyAlignment="1">
      <alignment horizontal="center" vertical="center"/>
    </xf>
    <xf numFmtId="168" fontId="30" fillId="0" borderId="11" xfId="0" applyNumberFormat="1" applyFont="1" applyBorder="1" applyAlignment="1">
      <alignment horizontal="center" vertical="center"/>
    </xf>
    <xf numFmtId="168" fontId="31" fillId="0" borderId="9" xfId="0" applyNumberFormat="1" applyFont="1" applyBorder="1" applyAlignment="1">
      <alignment horizontal="left" vertical="center"/>
    </xf>
    <xf numFmtId="168" fontId="6" fillId="0" borderId="9" xfId="0" applyNumberFormat="1" applyFont="1" applyBorder="1" applyAlignment="1">
      <alignment horizontal="center" vertical="center"/>
    </xf>
    <xf numFmtId="168" fontId="7" fillId="0" borderId="9" xfId="0" applyNumberFormat="1" applyFont="1" applyBorder="1" applyAlignment="1">
      <alignment horizontal="center" vertical="center"/>
    </xf>
    <xf numFmtId="168" fontId="29" fillId="0" borderId="9" xfId="0" applyNumberFormat="1" applyFont="1" applyBorder="1" applyAlignment="1">
      <alignment horizontal="center" vertical="center"/>
    </xf>
    <xf numFmtId="168" fontId="30" fillId="0" borderId="9" xfId="0" applyNumberFormat="1" applyFont="1" applyFill="1" applyBorder="1" applyAlignment="1">
      <alignment horizontal="left" vertical="center" wrapText="1"/>
    </xf>
    <xf numFmtId="0" fontId="5" fillId="0" borderId="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
      <pane ySplit="3" topLeftCell="A22" activePane="bottomLeft" state="frozen"/>
      <selection pane="topLeft" activeCell="A1" sqref="A1"/>
      <selection pane="bottomLeft" activeCell="A1" sqref="A1:G31"/>
    </sheetView>
  </sheetViews>
  <sheetFormatPr defaultColWidth="9.00390625" defaultRowHeight="14.25"/>
  <cols>
    <col min="1" max="1" width="5.25390625" style="12" bestFit="1" customWidth="1"/>
    <col min="2" max="2" width="34.875" style="13" bestFit="1" customWidth="1"/>
    <col min="3" max="3" width="53.25390625" style="17" customWidth="1"/>
    <col min="4" max="4" width="5.75390625" style="12" bestFit="1" customWidth="1"/>
    <col min="5" max="5" width="7.50390625" style="12" bestFit="1" customWidth="1"/>
    <col min="6" max="7" width="11.375" style="12" customWidth="1"/>
    <col min="8" max="16384" width="9.00390625" style="5" customWidth="1"/>
  </cols>
  <sheetData>
    <row r="1" spans="1:7" s="1" customFormat="1" ht="31.5" customHeight="1">
      <c r="A1" s="23" t="s">
        <v>56</v>
      </c>
      <c r="B1" s="23"/>
      <c r="C1" s="23"/>
      <c r="D1" s="23"/>
      <c r="E1" s="23"/>
      <c r="F1" s="23"/>
      <c r="G1" s="23"/>
    </row>
    <row r="2" spans="1:7" s="1" customFormat="1" ht="24.75" customHeight="1">
      <c r="A2" s="2" t="s">
        <v>0</v>
      </c>
      <c r="B2" s="2" t="s">
        <v>1</v>
      </c>
      <c r="C2" s="14" t="s">
        <v>2</v>
      </c>
      <c r="D2" s="24" t="s">
        <v>3</v>
      </c>
      <c r="E2" s="24" t="s">
        <v>4</v>
      </c>
      <c r="F2" s="24" t="s">
        <v>5</v>
      </c>
      <c r="G2" s="24" t="s">
        <v>6</v>
      </c>
    </row>
    <row r="3" spans="1:7" ht="24.75" customHeight="1">
      <c r="A3" s="2" t="s">
        <v>21</v>
      </c>
      <c r="B3" s="3" t="s">
        <v>7</v>
      </c>
      <c r="C3" s="15"/>
      <c r="D3" s="4"/>
      <c r="E3" s="4"/>
      <c r="F3" s="4"/>
      <c r="G3" s="25"/>
    </row>
    <row r="4" spans="1:7" ht="24.75" customHeight="1">
      <c r="A4" s="6">
        <v>1</v>
      </c>
      <c r="B4" s="18" t="s">
        <v>8</v>
      </c>
      <c r="C4" s="19" t="s">
        <v>54</v>
      </c>
      <c r="D4" s="7" t="s">
        <v>22</v>
      </c>
      <c r="E4" s="8">
        <f>9.63*6.6</f>
        <v>63.558</v>
      </c>
      <c r="F4" s="7"/>
      <c r="G4" s="26"/>
    </row>
    <row r="5" spans="1:7" ht="46.5" customHeight="1">
      <c r="A5" s="6">
        <f>A4+1</f>
        <v>2</v>
      </c>
      <c r="B5" s="19" t="s">
        <v>45</v>
      </c>
      <c r="C5" s="19" t="s">
        <v>55</v>
      </c>
      <c r="D5" s="7" t="s">
        <v>22</v>
      </c>
      <c r="E5" s="8">
        <v>79.64</v>
      </c>
      <c r="F5" s="7"/>
      <c r="G5" s="26"/>
    </row>
    <row r="6" spans="1:7" s="9" customFormat="1" ht="24.75" customHeight="1">
      <c r="A6" s="6">
        <f>A5+1</f>
        <v>3</v>
      </c>
      <c r="B6" s="18" t="s">
        <v>9</v>
      </c>
      <c r="C6" s="19" t="s">
        <v>10</v>
      </c>
      <c r="D6" s="7" t="s">
        <v>11</v>
      </c>
      <c r="E6" s="7">
        <v>9</v>
      </c>
      <c r="F6" s="7"/>
      <c r="G6" s="26"/>
    </row>
    <row r="7" spans="1:7" s="9" customFormat="1" ht="24.75" customHeight="1">
      <c r="A7" s="6">
        <f>A6+1</f>
        <v>4</v>
      </c>
      <c r="B7" s="18" t="s">
        <v>12</v>
      </c>
      <c r="C7" s="19" t="s">
        <v>23</v>
      </c>
      <c r="D7" s="7" t="s">
        <v>24</v>
      </c>
      <c r="E7" s="7">
        <f>2*2.1*3</f>
        <v>12.600000000000001</v>
      </c>
      <c r="F7" s="7"/>
      <c r="G7" s="26"/>
    </row>
    <row r="8" spans="1:7" ht="35.25" customHeight="1">
      <c r="A8" s="6">
        <f>A7+1</f>
        <v>5</v>
      </c>
      <c r="B8" s="18" t="s">
        <v>25</v>
      </c>
      <c r="C8" s="19" t="s">
        <v>46</v>
      </c>
      <c r="D8" s="7" t="s">
        <v>24</v>
      </c>
      <c r="E8" s="8">
        <f>E4</f>
        <v>63.558</v>
      </c>
      <c r="F8" s="7"/>
      <c r="G8" s="26"/>
    </row>
    <row r="9" spans="1:7" ht="24.75" customHeight="1">
      <c r="A9" s="6">
        <f aca="true" t="shared" si="0" ref="A9:A29">A8+1</f>
        <v>6</v>
      </c>
      <c r="B9" s="18" t="s">
        <v>26</v>
      </c>
      <c r="C9" s="19" t="s">
        <v>27</v>
      </c>
      <c r="D9" s="7" t="s">
        <v>28</v>
      </c>
      <c r="E9" s="7">
        <v>3</v>
      </c>
      <c r="F9" s="7"/>
      <c r="G9" s="26"/>
    </row>
    <row r="10" spans="1:7" ht="24.75" customHeight="1">
      <c r="A10" s="6">
        <f t="shared" si="0"/>
        <v>7</v>
      </c>
      <c r="B10" s="18" t="s">
        <v>13</v>
      </c>
      <c r="C10" s="19" t="s">
        <v>14</v>
      </c>
      <c r="D10" s="7" t="s">
        <v>11</v>
      </c>
      <c r="E10" s="8">
        <v>32.4</v>
      </c>
      <c r="F10" s="7"/>
      <c r="G10" s="26"/>
    </row>
    <row r="11" spans="1:7" ht="33" customHeight="1">
      <c r="A11" s="6">
        <f t="shared" si="0"/>
        <v>8</v>
      </c>
      <c r="B11" s="18" t="s">
        <v>15</v>
      </c>
      <c r="C11" s="19" t="s">
        <v>50</v>
      </c>
      <c r="D11" s="7" t="s">
        <v>29</v>
      </c>
      <c r="E11" s="8">
        <v>2</v>
      </c>
      <c r="F11" s="7"/>
      <c r="G11" s="26"/>
    </row>
    <row r="12" spans="1:7" ht="24.75" customHeight="1">
      <c r="A12" s="6">
        <f t="shared" si="0"/>
        <v>9</v>
      </c>
      <c r="B12" s="18" t="s">
        <v>30</v>
      </c>
      <c r="C12" s="19" t="s">
        <v>47</v>
      </c>
      <c r="D12" s="7" t="s">
        <v>24</v>
      </c>
      <c r="E12" s="8">
        <v>12</v>
      </c>
      <c r="F12" s="7"/>
      <c r="G12" s="26"/>
    </row>
    <row r="13" spans="1:7" ht="24.75" customHeight="1">
      <c r="A13" s="6">
        <f t="shared" si="0"/>
        <v>10</v>
      </c>
      <c r="B13" s="18" t="s">
        <v>31</v>
      </c>
      <c r="C13" s="19" t="s">
        <v>51</v>
      </c>
      <c r="D13" s="7" t="s">
        <v>32</v>
      </c>
      <c r="E13" s="7">
        <v>1</v>
      </c>
      <c r="F13" s="7"/>
      <c r="G13" s="26"/>
    </row>
    <row r="14" spans="1:7" ht="24.75" customHeight="1">
      <c r="A14" s="6">
        <f t="shared" si="0"/>
        <v>11</v>
      </c>
      <c r="B14" s="18" t="s">
        <v>48</v>
      </c>
      <c r="C14" s="19" t="s">
        <v>49</v>
      </c>
      <c r="D14" s="7" t="s">
        <v>32</v>
      </c>
      <c r="E14" s="7">
        <v>1</v>
      </c>
      <c r="F14" s="7"/>
      <c r="G14" s="26"/>
    </row>
    <row r="15" spans="1:7" ht="96.75" customHeight="1">
      <c r="A15" s="6">
        <f t="shared" si="0"/>
        <v>12</v>
      </c>
      <c r="B15" s="18" t="s">
        <v>33</v>
      </c>
      <c r="C15" s="19" t="s">
        <v>53</v>
      </c>
      <c r="D15" s="7" t="s">
        <v>16</v>
      </c>
      <c r="E15" s="8">
        <v>20</v>
      </c>
      <c r="F15" s="7"/>
      <c r="G15" s="26"/>
    </row>
    <row r="16" spans="1:7" ht="24.75" customHeight="1">
      <c r="A16" s="6">
        <f t="shared" si="0"/>
        <v>13</v>
      </c>
      <c r="B16" s="18" t="s">
        <v>18</v>
      </c>
      <c r="C16" s="19" t="s">
        <v>20</v>
      </c>
      <c r="D16" s="7" t="s">
        <v>22</v>
      </c>
      <c r="E16" s="8">
        <f>E4</f>
        <v>63.558</v>
      </c>
      <c r="F16" s="7"/>
      <c r="G16" s="26"/>
    </row>
    <row r="17" spans="1:7" ht="24.75" customHeight="1">
      <c r="A17" s="6">
        <f t="shared" si="0"/>
        <v>14</v>
      </c>
      <c r="B17" s="18" t="s">
        <v>35</v>
      </c>
      <c r="C17" s="19" t="s">
        <v>36</v>
      </c>
      <c r="D17" s="7" t="s">
        <v>17</v>
      </c>
      <c r="E17" s="7">
        <v>1</v>
      </c>
      <c r="F17" s="7"/>
      <c r="G17" s="26"/>
    </row>
    <row r="18" spans="1:7" ht="24.75" customHeight="1">
      <c r="A18" s="2" t="s">
        <v>37</v>
      </c>
      <c r="B18" s="3" t="s">
        <v>38</v>
      </c>
      <c r="C18" s="15"/>
      <c r="D18" s="4"/>
      <c r="E18" s="4"/>
      <c r="F18" s="4"/>
      <c r="G18" s="25"/>
    </row>
    <row r="19" spans="1:7" ht="24.75" customHeight="1">
      <c r="A19" s="6">
        <v>1</v>
      </c>
      <c r="B19" s="18" t="s">
        <v>8</v>
      </c>
      <c r="C19" s="19" t="str">
        <f>C4</f>
        <v>白色吸音矿棉板【品牌选择：龙牌、阿姆斯壮】</v>
      </c>
      <c r="D19" s="7" t="s">
        <v>22</v>
      </c>
      <c r="E19" s="8">
        <f>3.4*6.6</f>
        <v>22.439999999999998</v>
      </c>
      <c r="F19" s="7"/>
      <c r="G19" s="26"/>
    </row>
    <row r="20" spans="1:7" ht="24.75" customHeight="1">
      <c r="A20" s="6">
        <f>A19+1</f>
        <v>2</v>
      </c>
      <c r="B20" s="18" t="s">
        <v>9</v>
      </c>
      <c r="C20" s="19" t="s">
        <v>10</v>
      </c>
      <c r="D20" s="7" t="s">
        <v>11</v>
      </c>
      <c r="E20" s="7">
        <v>3.2</v>
      </c>
      <c r="F20" s="7"/>
      <c r="G20" s="26"/>
    </row>
    <row r="21" spans="1:7" ht="24.75" customHeight="1">
      <c r="A21" s="6">
        <f aca="true" t="shared" si="1" ref="A21:A28">A20+1</f>
        <v>3</v>
      </c>
      <c r="B21" s="18" t="s">
        <v>12</v>
      </c>
      <c r="C21" s="19" t="s">
        <v>23</v>
      </c>
      <c r="D21" s="7" t="s">
        <v>24</v>
      </c>
      <c r="E21" s="7">
        <f>2*2.1</f>
        <v>4.2</v>
      </c>
      <c r="F21" s="7"/>
      <c r="G21" s="26"/>
    </row>
    <row r="22" spans="1:7" ht="33" customHeight="1">
      <c r="A22" s="6">
        <f t="shared" si="1"/>
        <v>4</v>
      </c>
      <c r="B22" s="18" t="str">
        <f>B8</f>
        <v>PVC地板</v>
      </c>
      <c r="C22" s="19" t="str">
        <f>C8</f>
        <v>厚度2.0mm以上, 耐磨层厚度：≥1.0mm（含地面自处理）【品牌选择：LG、宝丽龙、阿姆斯壮】</v>
      </c>
      <c r="D22" s="7" t="s">
        <v>24</v>
      </c>
      <c r="E22" s="8">
        <f>E19</f>
        <v>22.439999999999998</v>
      </c>
      <c r="F22" s="7"/>
      <c r="G22" s="26"/>
    </row>
    <row r="23" spans="1:7" ht="24.75" customHeight="1">
      <c r="A23" s="6">
        <f t="shared" si="1"/>
        <v>5</v>
      </c>
      <c r="B23" s="18" t="s">
        <v>13</v>
      </c>
      <c r="C23" s="19" t="s">
        <v>14</v>
      </c>
      <c r="D23" s="7" t="s">
        <v>11</v>
      </c>
      <c r="E23" s="8">
        <v>20</v>
      </c>
      <c r="F23" s="7"/>
      <c r="G23" s="26"/>
    </row>
    <row r="24" spans="1:7" ht="24.75" customHeight="1">
      <c r="A24" s="6">
        <f t="shared" si="1"/>
        <v>6</v>
      </c>
      <c r="B24" s="18" t="s">
        <v>39</v>
      </c>
      <c r="C24" s="19" t="s">
        <v>52</v>
      </c>
      <c r="D24" s="7" t="s">
        <v>17</v>
      </c>
      <c r="E24" s="7">
        <v>1</v>
      </c>
      <c r="F24" s="7"/>
      <c r="G24" s="26"/>
    </row>
    <row r="25" spans="1:7" ht="24.75" customHeight="1">
      <c r="A25" s="6">
        <f t="shared" si="1"/>
        <v>7</v>
      </c>
      <c r="B25" s="18" t="s">
        <v>40</v>
      </c>
      <c r="C25" s="19" t="s">
        <v>41</v>
      </c>
      <c r="D25" s="7" t="s">
        <v>34</v>
      </c>
      <c r="E25" s="7">
        <v>6</v>
      </c>
      <c r="F25" s="7"/>
      <c r="G25" s="26"/>
    </row>
    <row r="26" spans="1:7" ht="24.75" customHeight="1">
      <c r="A26" s="6">
        <f t="shared" si="0"/>
        <v>8</v>
      </c>
      <c r="B26" s="18" t="s">
        <v>18</v>
      </c>
      <c r="C26" s="19" t="s">
        <v>20</v>
      </c>
      <c r="D26" s="7" t="s">
        <v>22</v>
      </c>
      <c r="E26" s="8">
        <f>E19</f>
        <v>22.439999999999998</v>
      </c>
      <c r="F26" s="7"/>
      <c r="G26" s="26"/>
    </row>
    <row r="27" spans="1:7" s="1" customFormat="1" ht="24.75" customHeight="1">
      <c r="A27" s="6">
        <f t="shared" si="0"/>
        <v>9</v>
      </c>
      <c r="B27" s="10" t="s">
        <v>19</v>
      </c>
      <c r="C27" s="16" t="s">
        <v>42</v>
      </c>
      <c r="D27" s="7" t="s">
        <v>32</v>
      </c>
      <c r="E27" s="7">
        <v>1</v>
      </c>
      <c r="F27" s="21"/>
      <c r="G27" s="22"/>
    </row>
    <row r="28" spans="1:7" s="11" customFormat="1" ht="24.75" customHeight="1">
      <c r="A28" s="6">
        <f t="shared" si="1"/>
        <v>10</v>
      </c>
      <c r="B28" s="27" t="s">
        <v>43</v>
      </c>
      <c r="C28" s="27"/>
      <c r="D28" s="7" t="s">
        <v>32</v>
      </c>
      <c r="E28" s="7">
        <v>1</v>
      </c>
      <c r="F28" s="21"/>
      <c r="G28" s="22"/>
    </row>
    <row r="29" spans="1:7" ht="24.75" customHeight="1">
      <c r="A29" s="6">
        <f t="shared" si="0"/>
        <v>11</v>
      </c>
      <c r="B29" s="10" t="s">
        <v>44</v>
      </c>
      <c r="C29" s="16"/>
      <c r="D29" s="7" t="s">
        <v>32</v>
      </c>
      <c r="E29" s="7">
        <v>1</v>
      </c>
      <c r="F29" s="21"/>
      <c r="G29" s="22"/>
    </row>
    <row r="30" spans="1:7" ht="34.5" customHeight="1">
      <c r="A30" s="28" t="s">
        <v>57</v>
      </c>
      <c r="B30" s="20"/>
      <c r="C30" s="20"/>
      <c r="D30" s="20"/>
      <c r="E30" s="20"/>
      <c r="F30" s="20"/>
      <c r="G30" s="20"/>
    </row>
    <row r="31" spans="1:7" ht="30" customHeight="1">
      <c r="A31" s="20" t="s">
        <v>58</v>
      </c>
      <c r="B31" s="20"/>
      <c r="C31" s="20"/>
      <c r="D31" s="20"/>
      <c r="E31" s="20"/>
      <c r="F31" s="20"/>
      <c r="G31" s="20"/>
    </row>
  </sheetData>
  <sheetProtection/>
  <mergeCells count="6">
    <mergeCell ref="A31:G31"/>
    <mergeCell ref="F29:G29"/>
    <mergeCell ref="A30:G30"/>
    <mergeCell ref="A1:G1"/>
    <mergeCell ref="F27:G27"/>
    <mergeCell ref="F28:G28"/>
  </mergeCells>
  <printOptions/>
  <pageMargins left="0.3937007874015748" right="0.3937007874015748" top="0.3937007874015748"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dc:creator>
  <cp:keywords/>
  <dc:description/>
  <cp:lastModifiedBy>技术QQ744565610</cp:lastModifiedBy>
  <cp:lastPrinted>2016-08-11T13:58:13Z</cp:lastPrinted>
  <dcterms:created xsi:type="dcterms:W3CDTF">2006-11-04T02:03:57Z</dcterms:created>
  <dcterms:modified xsi:type="dcterms:W3CDTF">2016-08-12T01:56:00Z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